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l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<sst xmlns="http://schemas.openxmlformats.org/spreadsheetml/2006/main" count="15" uniqueCount="15">
  <si>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x_k</t>
  </si>
  <si>
    <t>f(x_k)</t>
  </si>
  <si>
    <t>S’_0</t>
  </si>
  <si>
    <t>S’_n</t>
  </si>
  <si>
    <t>S_0</t>
  </si>
  <si>
    <t>S_1</t>
  </si>
  <si>
    <t>S_2</t>
  </si>
  <si>
    <t>S_3</t>
  </si>
  <si>
    <t>S_4</t>
  </si>
  <si>
    <t>S_5</t>
  </si>
  <si>
    <t>S_6</t>
  </si>
  <si>
    <t>h_j</t>
  </si>
  <si>
    <t>t_j</t>
  </si>
  <si>
    <t>s’_j</t>
  </si>
  <si>
    <t>Estimación parabólica de Newton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</si>
</sst>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"/>
    <numFmt numFmtId="167" formatCode="0.0"/>
  </numFmts>
  <fonts count="13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3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83CAFF"/>
      <rgbColor rgb="00FF99CC"/>
      <rgbColor rgb="00CC99FF"/>
      <rgbColor rgb="00FFCCCC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Spline cúbico C^1</a:t>
            </a:r>
          </a:p>
        </c:rich>
      </c:tx>
      <c:layout>
        <c:manualLayout>
          <c:xMode val="factor"/>
          <c:yMode val="factor"/>
          <c:x val="-0.0042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2625"/>
          <c:w val="0.93475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Folla1!$A$2:$A$9</c:f>
              <c:numCache/>
            </c:numRef>
          </c:xVal>
          <c:yVal>
            <c:numRef>
              <c:f>Folla1!$B$2:$B$9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Folla1!$A$21:$A$31</c:f>
              <c:numCache/>
            </c:numRef>
          </c:xVal>
          <c:yVal>
            <c:numRef>
              <c:f>Folla1!$B$21:$B$31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Folla1!$C$21:$C$31</c:f>
              <c:numCache/>
            </c:numRef>
          </c:xVal>
          <c:yVal>
            <c:numRef>
              <c:f>Folla1!$D$21:$D$31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Folla1!$E$21:$E$31</c:f>
              <c:numCache/>
            </c:numRef>
          </c:xVal>
          <c:yVal>
            <c:numRef>
              <c:f>Folla1!$F$21:$F$31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Folla1!$G$21:$G$31</c:f>
              <c:numCache/>
            </c:numRef>
          </c:xVal>
          <c:yVal>
            <c:numRef>
              <c:f>Folla1!$H$21:$H$31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Folla1!$I$21:$I$31</c:f>
              <c:numCache/>
            </c:numRef>
          </c:xVal>
          <c:yVal>
            <c:numRef>
              <c:f>Folla1!$J$21:$J$31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Folla1!$K$21:$K$31</c:f>
              <c:numCache/>
            </c:numRef>
          </c:xVal>
          <c:yVal>
            <c:numRef>
              <c:f>Folla1!$L$21:$L$31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Folla1!$M$21:$M$31</c:f>
              <c:numCache/>
            </c:numRef>
          </c:xVal>
          <c:yVal>
            <c:numRef>
              <c:f>Folla1!$N$21:$N$31</c:f>
              <c:numCache/>
            </c:numRef>
          </c:yVal>
          <c:smooth val="1"/>
        </c:ser>
        <c:axId val="56532986"/>
        <c:axId val="39034827"/>
      </c:scatterChart>
      <c:valAx>
        <c:axId val="5653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4827"/>
        <c:crossesAt val="0"/>
        <c:crossBetween val="midCat"/>
        <c:dispUnits/>
        <c:majorUnit val="1"/>
      </c:val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f(x)=sin(x)+Epsilon (aleatorio, -0,05&lt;eps&lt;0,05)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171450</xdr:colOff>
      <xdr:row>0</xdr:row>
      <xdr:rowOff>0</xdr:rowOff>
    </xdr:from>
    <xdr:to>
      <xdr:col>12</xdr:col>
      <xdr:colOff>314325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333625" y="0"/>
        <a:ext cx="5715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60" zoomScaleNormal="160" workbookViewId="0" topLeftCell="A10">
      <selection activeCell="A36" sqref="A36"/>
    </sheetView>
  </sheetViews>
  <sheetFormatPr defaultColWidth="10.28125" defaultRowHeight="12.75"/>
  <cols>
    <col min="1" max="2" width="11.57421875" style="0" customWidth="1"/>
    <col min="3" max="14" width="9.28125" style="0" customWidth="1"/>
    <col min="15" max="15" width="4.28125" style="0" customWidth="1"/>
    <col min="16" max="16" width="9.28125" style="0" customWidth="1"/>
    <col min="17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2">
        <v>0.82145706664254</v>
      </c>
    </row>
    <row r="3" spans="1:2" ht="12.75">
      <c r="A3" s="2">
        <v>2.17775102350209</v>
      </c>
      <c r="B3" s="2">
        <v>0.773806141816726</v>
      </c>
    </row>
    <row r="4" spans="1:2" ht="12.75">
      <c r="A4" s="2">
        <v>3.81369463071084</v>
      </c>
      <c r="B4" s="2">
        <v>-0.6178360120424731</v>
      </c>
    </row>
    <row r="5" spans="1:2" ht="12.75">
      <c r="A5" s="2">
        <v>4.93511828754482</v>
      </c>
      <c r="B5" s="2">
        <v>-0.98003668003229</v>
      </c>
    </row>
    <row r="6" spans="1:2" ht="12.75">
      <c r="A6" s="2">
        <v>6.30707169641327</v>
      </c>
      <c r="B6" s="2">
        <v>0.017300267819119003</v>
      </c>
    </row>
    <row r="7" spans="1:2" ht="12.75">
      <c r="A7" s="2">
        <v>7.43476323636572</v>
      </c>
      <c r="B7" s="2">
        <v>0.9416136425616941</v>
      </c>
    </row>
    <row r="8" spans="1:2" ht="12.75">
      <c r="A8" s="2">
        <v>8.72140243029845</v>
      </c>
      <c r="B8" s="2">
        <v>0.6254681925562751</v>
      </c>
    </row>
    <row r="9" spans="1:2" ht="12.75">
      <c r="A9" s="2">
        <v>10.4125106580889</v>
      </c>
      <c r="B9" s="2">
        <v>-0.831622141708074</v>
      </c>
    </row>
    <row r="13" spans="1:2" ht="12.75">
      <c r="A13" s="1" t="s">
        <v>2</v>
      </c>
      <c r="B13" s="1" t="s">
        <v>3</v>
      </c>
    </row>
    <row r="14" spans="1:2" ht="12.75">
      <c r="A14" s="3">
        <v>1</v>
      </c>
      <c r="B14" s="3">
        <v>-1</v>
      </c>
    </row>
    <row r="20" spans="2:14" ht="12.75">
      <c r="B20" s="1" t="s">
        <v>4</v>
      </c>
      <c r="C20" s="1"/>
      <c r="D20" s="1" t="s">
        <v>5</v>
      </c>
      <c r="E20" s="1"/>
      <c r="F20" s="1" t="s">
        <v>6</v>
      </c>
      <c r="G20" s="1"/>
      <c r="H20" s="1" t="s">
        <v>7</v>
      </c>
      <c r="I20" s="1"/>
      <c r="J20" s="1" t="s">
        <v>8</v>
      </c>
      <c r="K20" s="1"/>
      <c r="L20" s="1" t="s">
        <v>9</v>
      </c>
      <c r="M20" s="1"/>
      <c r="N20" s="1" t="s">
        <v>10</v>
      </c>
    </row>
    <row r="21" spans="1:14" ht="12.75">
      <c r="A21" s="4">
        <f>A2</f>
        <v>1</v>
      </c>
      <c r="B21" s="4">
        <f aca="true" t="shared" si="0" ref="B21:B31">$B$2+B$35*(A21-$A$21)+(3*$B$34-$B$33*($D$35+2*$B$35))*((A21-A$21)/B$33)^2+($B$33*($D$35+$B$35)-2*$B$34)*((A21-A$21)/B$33)^3</f>
        <v>0.82145706664254</v>
      </c>
      <c r="C21" s="4">
        <f>A3</f>
        <v>2.17775102350209</v>
      </c>
      <c r="D21" s="4">
        <f aca="true" t="shared" si="1" ref="D21:D31">$B$3+D$35*(C21-$C$21)+(3*$D$34-$D$33*($F$35+2*$D$35))*((C21-C$21)/D$33)^2+($D$33*($F$35+$D$35)-2*$D$34)*((C21-C$21)/D$33)^3</f>
        <v>0.773806141816726</v>
      </c>
      <c r="E21" s="4">
        <f>A4</f>
        <v>3.81369463071084</v>
      </c>
      <c r="F21" s="4">
        <f aca="true" t="shared" si="2" ref="F21:F31">$B$4+F$35*(E21-$E$21)+(3*$F$34-$F$33*($H$35+2*$F$35))*((E21-E$21)/F$33)^2+($F$33*($H$35+$F$35)-2*$F$34)*((E21-E$21)/F$33)^3</f>
        <v>-0.6178360120424731</v>
      </c>
      <c r="G21" s="4">
        <f>A5</f>
        <v>4.93511828754482</v>
      </c>
      <c r="H21" s="4">
        <f aca="true" t="shared" si="3" ref="H21:H31">$B$5+H$35*(G21-$G$21)+(3*$H$34-$H$33*($J$35+2*$H$35))*((G21-G$21)/H$33)^2+($H$33*($J$35+$H$35)-2*$H$34)*((G21-G$21)/H$33)^3</f>
        <v>-0.98003668003229</v>
      </c>
      <c r="I21" s="4">
        <f>A6</f>
        <v>6.30707169641327</v>
      </c>
      <c r="J21" s="4">
        <f aca="true" t="shared" si="4" ref="J21:J31">$B$6+J$35*(I21-$I$21)+(3*$J$34-$J$33*($L$35+2*$J$35))*((I21-I$21)/J$33)^2+($J$33*($L$35+$J$35)-2*$J$34)*((I21-I$21)/J$33)^3</f>
        <v>0.017300267819119003</v>
      </c>
      <c r="K21" s="4">
        <f>A7</f>
        <v>7.43476323636572</v>
      </c>
      <c r="L21" s="4">
        <f aca="true" t="shared" si="5" ref="L21:L31">$B$7+L$35*(K21-$K$21)+(3*$L$34-$L$33*($N$35+2*$L$35))*((K21-K$21)/L$33)^2+($L$33*($N$35+$L$35)-2*$L$34)*((K21-K$21)/L$33)^3</f>
        <v>0.9416136425616941</v>
      </c>
      <c r="M21" s="4">
        <f>A8</f>
        <v>8.72140243029845</v>
      </c>
      <c r="N21" s="4">
        <f aca="true" t="shared" si="6" ref="N21:N31">$B$8+N$35*(M21-$M$21)+(3*$N$34-$N$33*($P$35+2*$N$35))*((M21-M$21)/N$33)^2+($N$33*($P$35+$N$35)-2*$N$34)*((M21-M$21)/N$33)^3</f>
        <v>0.6254681925562751</v>
      </c>
    </row>
    <row r="22" spans="1:14" ht="12.75">
      <c r="A22" s="4">
        <f aca="true" t="shared" si="7" ref="A22:A31">A21+($A$3-$A$2)/10</f>
        <v>1.117775102350209</v>
      </c>
      <c r="B22" s="4">
        <f t="shared" si="0"/>
        <v>0.9195442809161161</v>
      </c>
      <c r="C22" s="4">
        <f aca="true" t="shared" si="8" ref="C22:C31">C21+($A$4-$A$3)/10</f>
        <v>2.341345384222965</v>
      </c>
      <c r="D22" s="4">
        <f t="shared" si="1"/>
        <v>0.6937458576436897</v>
      </c>
      <c r="E22" s="4">
        <f aca="true" t="shared" si="9" ref="E22:E31">E21+($A$5-$A$4)/10</f>
        <v>3.925836996394238</v>
      </c>
      <c r="F22" s="4">
        <f t="shared" si="2"/>
        <v>-0.6865204972106614</v>
      </c>
      <c r="G22" s="4">
        <f aca="true" t="shared" si="10" ref="G22:G31">G21+(A$6-A$5)/10</f>
        <v>5.072313628431665</v>
      </c>
      <c r="H22" s="4">
        <f t="shared" si="3"/>
        <v>-0.9424066321260429</v>
      </c>
      <c r="I22" s="4">
        <f aca="true" t="shared" si="11" ref="I22:I31">I21+(A$7-A$6)/10</f>
        <v>6.419840850408515</v>
      </c>
      <c r="J22" s="4">
        <f t="shared" si="4"/>
        <v>0.11052809299269566</v>
      </c>
      <c r="K22" s="4">
        <f aca="true" t="shared" si="12" ref="K22:K31">K21+(A$8-A$7)/10</f>
        <v>7.563427155758993</v>
      </c>
      <c r="L22" s="4">
        <f t="shared" si="5"/>
        <v>0.9696876266114898</v>
      </c>
      <c r="M22" s="4">
        <f aca="true" t="shared" si="13" ref="M22:M31">M21+(A$9-A$8)/10</f>
        <v>8.890513253077495</v>
      </c>
      <c r="N22" s="4">
        <f t="shared" si="6"/>
        <v>0.5328633687306108</v>
      </c>
    </row>
    <row r="23" spans="1:14" ht="12.75">
      <c r="A23" s="4">
        <f t="shared" si="7"/>
        <v>1.2355502047004179</v>
      </c>
      <c r="B23" s="4">
        <f t="shared" si="0"/>
        <v>0.9815596606334722</v>
      </c>
      <c r="C23" s="4">
        <f t="shared" si="8"/>
        <v>2.50493974494384</v>
      </c>
      <c r="D23" s="4">
        <f t="shared" si="1"/>
        <v>0.5823214338068727</v>
      </c>
      <c r="E23" s="4">
        <f t="shared" si="9"/>
        <v>4.037979362077636</v>
      </c>
      <c r="F23" s="4">
        <f t="shared" si="2"/>
        <v>-0.7514651325860751</v>
      </c>
      <c r="G23" s="4">
        <f t="shared" si="10"/>
        <v>5.20950896931851</v>
      </c>
      <c r="H23" s="4">
        <f t="shared" si="3"/>
        <v>-0.8797737349118963</v>
      </c>
      <c r="I23" s="4">
        <f t="shared" si="11"/>
        <v>6.53261000440376</v>
      </c>
      <c r="J23" s="4">
        <f t="shared" si="4"/>
        <v>0.21384051621355474</v>
      </c>
      <c r="K23" s="4">
        <f t="shared" si="12"/>
        <v>7.692091075152266</v>
      </c>
      <c r="L23" s="4">
        <f t="shared" si="5"/>
        <v>0.9782791937386948</v>
      </c>
      <c r="M23" s="4">
        <f t="shared" si="13"/>
        <v>9.05962407585654</v>
      </c>
      <c r="N23" s="4">
        <f t="shared" si="6"/>
        <v>0.4221282071302721</v>
      </c>
    </row>
    <row r="24" spans="1:14" ht="12.75">
      <c r="A24" s="4">
        <f t="shared" si="7"/>
        <v>1.3533253070506268</v>
      </c>
      <c r="B24" s="4">
        <f t="shared" si="0"/>
        <v>1.012459118190178</v>
      </c>
      <c r="C24" s="4">
        <f t="shared" si="8"/>
        <v>2.6685341056647154</v>
      </c>
      <c r="D24" s="4">
        <f t="shared" si="1"/>
        <v>0.4463690950791193</v>
      </c>
      <c r="E24" s="4">
        <f t="shared" si="9"/>
        <v>4.150121727761034</v>
      </c>
      <c r="F24" s="4">
        <f t="shared" si="2"/>
        <v>-0.8113669936435703</v>
      </c>
      <c r="G24" s="4">
        <f t="shared" si="10"/>
        <v>5.3467043102053555</v>
      </c>
      <c r="H24" s="4">
        <f t="shared" si="3"/>
        <v>-0.796338752973738</v>
      </c>
      <c r="I24" s="4">
        <f t="shared" si="11"/>
        <v>6.645379158399005</v>
      </c>
      <c r="J24" s="4">
        <f t="shared" si="4"/>
        <v>0.32338943923902214</v>
      </c>
      <c r="K24" s="4">
        <f t="shared" si="12"/>
        <v>7.820754994545539</v>
      </c>
      <c r="L24" s="4">
        <f t="shared" si="5"/>
        <v>0.9697202062017526</v>
      </c>
      <c r="M24" s="4">
        <f t="shared" si="13"/>
        <v>9.228734898635585</v>
      </c>
      <c r="N24" s="4">
        <f t="shared" si="6"/>
        <v>0.29563623362069785</v>
      </c>
    </row>
    <row r="25" spans="1:14" ht="12.75">
      <c r="A25" s="4">
        <f t="shared" si="7"/>
        <v>1.4711004094008358</v>
      </c>
      <c r="B25" s="4">
        <f t="shared" si="0"/>
        <v>1.0171985659818026</v>
      </c>
      <c r="C25" s="4">
        <f t="shared" si="8"/>
        <v>2.8321284663855906</v>
      </c>
      <c r="D25" s="4">
        <f t="shared" si="1"/>
        <v>0.2927250662332733</v>
      </c>
      <c r="E25" s="4">
        <f t="shared" si="9"/>
        <v>4.262264093444432</v>
      </c>
      <c r="F25" s="4">
        <f t="shared" si="2"/>
        <v>-0.8649231558580042</v>
      </c>
      <c r="G25" s="4">
        <f t="shared" si="10"/>
        <v>5.483899651092201</v>
      </c>
      <c r="H25" s="4">
        <f t="shared" si="3"/>
        <v>-0.696302450895456</v>
      </c>
      <c r="I25" s="4">
        <f t="shared" si="11"/>
        <v>6.75814831239425</v>
      </c>
      <c r="J25" s="4">
        <f t="shared" si="4"/>
        <v>0.43532676382642355</v>
      </c>
      <c r="K25" s="4">
        <f t="shared" si="12"/>
        <v>7.949418913938812</v>
      </c>
      <c r="L25" s="4">
        <f t="shared" si="5"/>
        <v>0.9463425262591063</v>
      </c>
      <c r="M25" s="4">
        <f t="shared" si="13"/>
        <v>9.39784572141463</v>
      </c>
      <c r="N25" s="4">
        <f t="shared" si="6"/>
        <v>0.15576097406732656</v>
      </c>
    </row>
    <row r="26" spans="1:14" ht="12.75">
      <c r="A26" s="4">
        <f t="shared" si="7"/>
        <v>1.5888755117510447</v>
      </c>
      <c r="B26" s="4">
        <f t="shared" si="0"/>
        <v>1.0007339164039153</v>
      </c>
      <c r="C26" s="4">
        <f t="shared" si="8"/>
        <v>2.9957228271064658</v>
      </c>
      <c r="D26" s="4">
        <f t="shared" si="1"/>
        <v>0.1282255720421791</v>
      </c>
      <c r="E26" s="4">
        <f t="shared" si="9"/>
        <v>4.3744064591278295</v>
      </c>
      <c r="F26" s="4">
        <f t="shared" si="2"/>
        <v>-0.9108306947042331</v>
      </c>
      <c r="G26" s="4">
        <f t="shared" si="10"/>
        <v>5.621094991979046</v>
      </c>
      <c r="H26" s="4">
        <f t="shared" si="3"/>
        <v>-0.5838655932609378</v>
      </c>
      <c r="I26" s="4">
        <f t="shared" si="11"/>
        <v>6.870917466389495</v>
      </c>
      <c r="J26" s="4">
        <f t="shared" si="4"/>
        <v>0.5458043917330848</v>
      </c>
      <c r="K26" s="4">
        <f t="shared" si="12"/>
        <v>8.078082833332086</v>
      </c>
      <c r="L26" s="4">
        <f t="shared" si="5"/>
        <v>0.9104780161691994</v>
      </c>
      <c r="M26" s="4">
        <f t="shared" si="13"/>
        <v>9.566956544193674</v>
      </c>
      <c r="N26" s="4">
        <f t="shared" si="6"/>
        <v>0.004875954335596955</v>
      </c>
    </row>
    <row r="27" spans="1:14" ht="12.75">
      <c r="A27" s="4">
        <f t="shared" si="7"/>
        <v>1.7066506141012536</v>
      </c>
      <c r="B27" s="4">
        <f t="shared" si="0"/>
        <v>0.9680210818520856</v>
      </c>
      <c r="C27" s="4">
        <f t="shared" si="8"/>
        <v>3.159317187827341</v>
      </c>
      <c r="D27" s="4">
        <f t="shared" si="1"/>
        <v>-0.040293162721319414</v>
      </c>
      <c r="E27" s="4">
        <f t="shared" si="9"/>
        <v>4.486548824811227</v>
      </c>
      <c r="F27" s="4">
        <f t="shared" si="2"/>
        <v>-0.9477866856571142</v>
      </c>
      <c r="G27" s="4">
        <f t="shared" si="10"/>
        <v>5.758290332865891</v>
      </c>
      <c r="H27" s="4">
        <f t="shared" si="3"/>
        <v>-0.4632289446540714</v>
      </c>
      <c r="I27" s="4">
        <f t="shared" si="11"/>
        <v>6.9836866203847405</v>
      </c>
      <c r="J27" s="4">
        <f t="shared" si="4"/>
        <v>0.6509742247163318</v>
      </c>
      <c r="K27" s="4">
        <f t="shared" si="12"/>
        <v>8.206746752725358</v>
      </c>
      <c r="L27" s="4">
        <f t="shared" si="5"/>
        <v>0.8644585381904756</v>
      </c>
      <c r="M27" s="4">
        <f t="shared" si="13"/>
        <v>9.73606736697272</v>
      </c>
      <c r="N27" s="4">
        <f t="shared" si="6"/>
        <v>-0.15464529970905244</v>
      </c>
    </row>
    <row r="28" spans="1:14" ht="12.75">
      <c r="A28" s="4">
        <f t="shared" si="7"/>
        <v>1.8244257164514626</v>
      </c>
      <c r="B28" s="4">
        <f t="shared" si="0"/>
        <v>0.9240159747218826</v>
      </c>
      <c r="C28" s="4">
        <f t="shared" si="8"/>
        <v>3.322911548548216</v>
      </c>
      <c r="D28" s="4">
        <f t="shared" si="1"/>
        <v>-0.20599491328437802</v>
      </c>
      <c r="E28" s="4">
        <f t="shared" si="9"/>
        <v>4.598691190494625</v>
      </c>
      <c r="F28" s="4">
        <f t="shared" si="2"/>
        <v>-0.9744882041915036</v>
      </c>
      <c r="G28" s="4">
        <f t="shared" si="10"/>
        <v>5.895485673752736</v>
      </c>
      <c r="H28" s="4">
        <f t="shared" si="3"/>
        <v>-0.3385932696587448</v>
      </c>
      <c r="I28" s="4">
        <f t="shared" si="11"/>
        <v>7.096455774379986</v>
      </c>
      <c r="J28" s="4">
        <f t="shared" si="4"/>
        <v>0.7469881645334904</v>
      </c>
      <c r="K28" s="4">
        <f t="shared" si="12"/>
        <v>8.33541067211863</v>
      </c>
      <c r="L28" s="4">
        <f t="shared" si="5"/>
        <v>0.8106159545813779</v>
      </c>
      <c r="M28" s="4">
        <f t="shared" si="13"/>
        <v>9.905178189751764</v>
      </c>
      <c r="N28" s="4">
        <f t="shared" si="6"/>
        <v>-0.3204292622011828</v>
      </c>
    </row>
    <row r="29" spans="1:14" ht="12.75">
      <c r="A29" s="4">
        <f t="shared" si="7"/>
        <v>1.9422008188016715</v>
      </c>
      <c r="B29" s="4">
        <f t="shared" si="0"/>
        <v>0.8736745074088752</v>
      </c>
      <c r="C29" s="4">
        <f t="shared" si="8"/>
        <v>3.4865059092690913</v>
      </c>
      <c r="D29" s="4">
        <f t="shared" si="1"/>
        <v>-0.3620434548741527</v>
      </c>
      <c r="E29" s="4">
        <f t="shared" si="9"/>
        <v>4.710833556178023</v>
      </c>
      <c r="F29" s="4">
        <f t="shared" si="2"/>
        <v>-0.9896323257822582</v>
      </c>
      <c r="G29" s="4">
        <f t="shared" si="10"/>
        <v>6.032681014639581</v>
      </c>
      <c r="H29" s="4">
        <f t="shared" si="3"/>
        <v>-0.21415933285884553</v>
      </c>
      <c r="I29" s="4">
        <f t="shared" si="11"/>
        <v>7.209224928375231</v>
      </c>
      <c r="J29" s="4">
        <f t="shared" si="4"/>
        <v>0.8299981129418865</v>
      </c>
      <c r="K29" s="4">
        <f t="shared" si="12"/>
        <v>8.464074591511903</v>
      </c>
      <c r="L29" s="4">
        <f t="shared" si="5"/>
        <v>0.7512821276003498</v>
      </c>
      <c r="M29" s="4">
        <f t="shared" si="13"/>
        <v>10.074289012530809</v>
      </c>
      <c r="N29" s="4">
        <f t="shared" si="6"/>
        <v>-0.4901024072753559</v>
      </c>
    </row>
    <row r="30" spans="1:14" ht="12.75">
      <c r="A30" s="4">
        <f t="shared" si="7"/>
        <v>2.0599759211518807</v>
      </c>
      <c r="B30" s="4">
        <f t="shared" si="0"/>
        <v>0.8219525923086336</v>
      </c>
      <c r="C30" s="4">
        <f t="shared" si="8"/>
        <v>3.6501002699899665</v>
      </c>
      <c r="D30" s="4">
        <f t="shared" si="1"/>
        <v>-0.5016025627177992</v>
      </c>
      <c r="E30" s="4">
        <f t="shared" si="9"/>
        <v>4.8229759218614205</v>
      </c>
      <c r="F30" s="4">
        <f t="shared" si="2"/>
        <v>-0.9919161259042348</v>
      </c>
      <c r="G30" s="4">
        <f t="shared" si="10"/>
        <v>6.169876355526426</v>
      </c>
      <c r="H30" s="4">
        <f t="shared" si="3"/>
        <v>-0.09412789883826167</v>
      </c>
      <c r="I30" s="4">
        <f t="shared" si="11"/>
        <v>7.321994082370476</v>
      </c>
      <c r="J30" s="4">
        <f t="shared" si="4"/>
        <v>0.8961559716988456</v>
      </c>
      <c r="K30" s="4">
        <f t="shared" si="12"/>
        <v>8.592738510905175</v>
      </c>
      <c r="L30" s="4">
        <f t="shared" si="5"/>
        <v>0.6887889195058343</v>
      </c>
      <c r="M30" s="4">
        <f t="shared" si="13"/>
        <v>10.243399835309853</v>
      </c>
      <c r="N30" s="4">
        <f t="shared" si="6"/>
        <v>-0.6612912090661325</v>
      </c>
    </row>
    <row r="31" spans="1:14" ht="12.75">
      <c r="A31" s="4">
        <f t="shared" si="7"/>
        <v>2.17775102350209</v>
      </c>
      <c r="B31" s="4">
        <f t="shared" si="0"/>
        <v>0.7738061418167261</v>
      </c>
      <c r="C31" s="4">
        <f t="shared" si="8"/>
        <v>3.8136946307108417</v>
      </c>
      <c r="D31" s="4">
        <f t="shared" si="1"/>
        <v>-0.6178360120424733</v>
      </c>
      <c r="E31" s="4">
        <f t="shared" si="9"/>
        <v>4.935118287544818</v>
      </c>
      <c r="F31" s="4">
        <f t="shared" si="2"/>
        <v>-0.98003668003229</v>
      </c>
      <c r="G31" s="4">
        <f t="shared" si="10"/>
        <v>6.307071696413272</v>
      </c>
      <c r="H31" s="4">
        <f t="shared" si="3"/>
        <v>0.017300267819118975</v>
      </c>
      <c r="I31" s="4">
        <f t="shared" si="11"/>
        <v>7.434763236365721</v>
      </c>
      <c r="J31" s="4">
        <f t="shared" si="4"/>
        <v>0.9416136425616939</v>
      </c>
      <c r="K31" s="4">
        <f t="shared" si="12"/>
        <v>8.721402430298447</v>
      </c>
      <c r="L31" s="4">
        <f t="shared" si="5"/>
        <v>0.6254681925562752</v>
      </c>
      <c r="M31" s="4">
        <f t="shared" si="13"/>
        <v>10.412510658088898</v>
      </c>
      <c r="N31" s="4">
        <f t="shared" si="6"/>
        <v>-0.831622141708074</v>
      </c>
    </row>
    <row r="33" spans="1:14" ht="12.75">
      <c r="A33" t="s">
        <v>11</v>
      </c>
      <c r="B33" s="4">
        <f>A31-A21</f>
        <v>1.1777510235020898</v>
      </c>
      <c r="C33" s="4"/>
      <c r="D33" s="4">
        <f>C31-C21</f>
        <v>1.6359436072087519</v>
      </c>
      <c r="E33" s="4"/>
      <c r="F33" s="4">
        <f>E31-E21</f>
        <v>1.1214236568339784</v>
      </c>
      <c r="G33" s="4"/>
      <c r="H33" s="4">
        <f>G31-G21</f>
        <v>1.3719534088684515</v>
      </c>
      <c r="I33" s="4"/>
      <c r="J33" s="4">
        <f>I31-I21</f>
        <v>1.1276915399524512</v>
      </c>
      <c r="K33" s="4"/>
      <c r="L33" s="4">
        <f>K31-K21</f>
        <v>1.2866391939327269</v>
      </c>
      <c r="M33" s="4"/>
      <c r="N33" s="4">
        <f>M31-M21</f>
        <v>1.6911082277904477</v>
      </c>
    </row>
    <row r="34" spans="1:14" ht="12.75">
      <c r="A34" t="s">
        <v>12</v>
      </c>
      <c r="B34" s="4">
        <f>B3-B2</f>
        <v>-0.04765092482581401</v>
      </c>
      <c r="C34" s="4"/>
      <c r="D34" s="4">
        <f>B4-B3</f>
        <v>-1.3916421538591992</v>
      </c>
      <c r="E34" s="4"/>
      <c r="F34" s="4">
        <f>B5-B4</f>
        <v>-0.362200667989817</v>
      </c>
      <c r="G34" s="4"/>
      <c r="H34" s="4">
        <f>B6-B5</f>
        <v>0.997336947851409</v>
      </c>
      <c r="I34" s="4"/>
      <c r="J34" s="4">
        <f>B7-B6</f>
        <v>0.9243133747425751</v>
      </c>
      <c r="K34" s="4"/>
      <c r="L34" s="4">
        <f>B8-B7</f>
        <v>-0.31614545000541905</v>
      </c>
      <c r="M34" s="4"/>
      <c r="N34" s="4">
        <f>B9-B8</f>
        <v>-1.457090334264349</v>
      </c>
    </row>
    <row r="35" spans="1:16" ht="12.75">
      <c r="A35" t="s">
        <v>13</v>
      </c>
      <c r="B35" s="5">
        <f>A14</f>
        <v>1</v>
      </c>
      <c r="D35" s="4">
        <f>(B2-B3)/(A2-A3)+B33*((B2-B3)/(A2-A3)-(B3-B4)/(A3-A4))/(A2-A4)</f>
        <v>-0.3795942138626169</v>
      </c>
      <c r="E35" s="4"/>
      <c r="F35" s="4">
        <f>(B3-B4)/(A3-A4)+B33*((B3-B4)/(A3-A4)-(B4-B5)/(A4-A5))/(A3-A5)</f>
        <v>-0.6252775341612822</v>
      </c>
      <c r="G35" s="4"/>
      <c r="H35" s="4">
        <f>(B4-B5)/(A4-A5)+B33*((B4-B5)/(A4-A5)-(B5-B6)/(A5-A6))/(A4-A6)</f>
        <v>0.1729531647184137</v>
      </c>
      <c r="I35" s="4"/>
      <c r="J35" s="4">
        <f>(B5-B6)/(A5-A6)+B33*((B5-B6)/(A5-A6)-(B6-B7)/(A6-A7))/(A5-A7)</f>
        <v>0.7706258640494452</v>
      </c>
      <c r="K35" s="4"/>
      <c r="L35" s="4">
        <f>(B6-B7)/(A6-A7)+B33*((B6-B7)/(A6-A7)-(B7-B8)/(A7-A8))/(A6-A8)</f>
        <v>0.2999479583130884</v>
      </c>
      <c r="M35" s="4"/>
      <c r="N35" s="6">
        <f>(B7-B8)/(A7-A8)+B33*((B7-B8)/(A7-A8)-(B8-B9)/(A8-A9))/(A7-A9)</f>
        <v>-0.4893151029012751</v>
      </c>
      <c r="O35" s="5"/>
      <c r="P35" s="5">
        <f>B14</f>
        <v>-1</v>
      </c>
    </row>
    <row r="38" ht="12.75">
      <c r="C38" t="s">
        <v>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&amp;CPáxina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José_París_López </dc:creator>
  <cp:keywords/>
  <dc:description/>
  <cp:lastModifiedBy>José_París_López </cp:lastModifiedBy>
  <dcterms:created xsi:type="dcterms:W3CDTF">2021-02-06T11:25:10Z</dcterms:created>
  <dcterms:modified xsi:type="dcterms:W3CDTF">2021-02-26T19:18:14Z</dcterms:modified>
  <cp:category/>
  <cp:version/>
  <cp:contentType/>
  <cp:contentStatus/>
  <cp:revision>16</cp:revision>
</cp:coreProperties>
</file>